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'4.1_4.2_4.1A_4.2a_6.4'!$B$2:$L$24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6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<sst xmlns="http://schemas.openxmlformats.org/spreadsheetml/2006/main" count="66" uniqueCount="42">
  <si>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</si>
  <si>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</si>
  <si>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</si>
  <si>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</si>
  <si>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</si>
  <si>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</si>
  <si>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</si>
  <si>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</si>
  <si>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</si>
  <si>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</si>
  <si>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</si>
  <si>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</si>
  <si>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</si>
  <si>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</si>
  <si>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</si>
  <si>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</si>
  <si>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</si>
  <si>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</si>
  <si>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</si>
  <si>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</si>
  <si>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t xml:space="preserve">sau </t>
  </si>
  <si>
    <t>Limita indicator</t>
  </si>
  <si>
    <t>N/A</t>
  </si>
  <si>
    <t xml:space="preserve">maxim 12 </t>
  </si>
  <si>
    <t>&gt;=0</t>
  </si>
  <si>
    <t>&gt;=1,2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</si>
  <si>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</si>
  <si>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rPr>
        <b/>
        <sz val="8"/>
        <color indexed="21"/>
        <rFont val="Arial"/>
        <family val="2"/>
      </rP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</si>
  <si>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</si>
  <si>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</si>
  <si>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r>
      <t xml:space="preserve">Valoare investitie (VI) - </t>
    </r>
    <r>
      <rPr>
        <sz val="8"/>
        <color indexed="21"/>
        <rFont val="Arial"/>
        <family val="2"/>
      </rPr>
      <t xml:space="preserve">valoare totala a proiectului fara TVA, preluata din Bugetul Indicativ </t>
    </r>
  </si>
  <si>
    <t xml:space="preserve">Rata acoperirii prin fluxul de numerar (RAFN) </t>
  </si>
  <si>
    <t>Credite contractate la bănci şi dobânzile aferente (rate şi dobânzi), inclusiv cele aferente proiectului (linia 42 din sheetul "Incasari_platiAnii1-5 prognoza")</t>
  </si>
  <si>
    <t>Plati pentru desfăşurarea activităţilor productive(linia 44 din sheetul "Incasari_platiAnii1-5 prognoza")</t>
  </si>
  <si>
    <t>Plati pentru desfăşurarea activităţilor agricole(linia 48 din sheetul "Incasari_platiAnii1-5 prognoza")</t>
  </si>
  <si>
    <t>Incasari  din activitatea agricolă +Incasari din activităţi productive, prestări servicii etc.(linia 33 din sheetul "Incasari_platiAnii1-5 prognoza")+Subventii (linia 35 din sheetul "Incasari_platiAnii1-5 prognoza")+Alte venituri (linia 36 din sheetul "Incasari_platiAnii1-5 prognoza")+Vanzari de active (linia 37 din sheetul "Incasari_platiAnii1-5 prognoza")</t>
  </si>
  <si>
    <t>LEI</t>
  </si>
  <si>
    <t>Matrice de verificare a viabilitatii economico-financiare a proiectului pentru Anexa C (persoane fizice autorizate, intreprinderi individuale, intreprinderi familiale)</t>
  </si>
  <si>
    <t>Indicatorii economico-financiari se incadreaza in limitele obligatorii stabilite de A.F.I.R.?</t>
  </si>
  <si>
    <t>EXCEDENT/DEFICIT  (linia 58 din sheetul "Incasari_platiAnii1-5 prognoza")</t>
  </si>
  <si>
    <t xml:space="preserve">EXCEDENT/DEFICIT  (linia 58 din sheetul "Incasari_platiAnii1-5 prognoza") calculata de solicitant, conform Anexei C </t>
  </si>
  <si>
    <t>Verificare la OJFIR/CRFIR/AFIR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</si>
</sst>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_-;\-* #,##0_-;_-* &quot;-&quot;??_-;_-@_-"/>
    <numFmt numFmtId="166" formatCode="0.0000"/>
  </numFmts>
  <fonts count="49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 style="medium">
        <color indexed="21"/>
      </right>
      <top/>
      <bottom/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/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5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64" fontId="0" fillId="2" borderId="9" applyNumberFormat="0" applyBorder="0">
      <alignment/>
      <protection locked="0"/>
    </xf>
    <xf numFmtId="0" fontId="41" fillId="0" borderId="10" applyNumberFormat="0" applyFill="0" applyAlignment="0" applyProtection="0"/>
    <xf numFmtId="4" fontId="6" fillId="30" borderId="4">
      <alignment horizontal="right" vertical="center"/>
      <protection/>
    </xf>
    <xf numFmtId="0" fontId="42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3" fillId="28" borderId="12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6" fillId="0" borderId="0" applyNumberFormat="0" applyFill="0" applyBorder="0" applyAlignment="0" applyProtection="0"/>
  </cellStyleXfs>
  <cellXfs count="113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9" fillId="30" borderId="9" xfId="61" applyFont="1" applyFill="1" applyBorder="1" applyAlignment="1">
      <alignment horizontal="left" vertical="center" wrapText="1"/>
      <protection/>
    </xf>
    <xf numFmtId="0" fontId="9" fillId="0" borderId="9" xfId="61" applyFont="1" applyFill="1" applyBorder="1" applyAlignment="1">
      <alignment horizontal="left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8" xfId="61" applyBorder="1">
      <alignment horizontal="center"/>
      <protection/>
    </xf>
    <xf numFmtId="0" fontId="0" fillId="2" borderId="19" xfId="61" applyBorder="1">
      <alignment horizontal="center"/>
      <protection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1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65" fontId="9" fillId="30" borderId="20" xfId="61" applyNumberFormat="1" applyFont="1" applyFill="1" applyBorder="1" applyAlignment="1">
      <alignment horizontal="center"/>
      <protection/>
    </xf>
    <xf numFmtId="165" fontId="9" fillId="30" borderId="21" xfId="61" applyNumberFormat="1" applyFont="1" applyFill="1" applyBorder="1" applyAlignment="1">
      <alignment horizontal="center"/>
      <protection/>
    </xf>
    <xf numFmtId="165" fontId="9" fillId="30" borderId="22" xfId="61" applyNumberFormat="1" applyFont="1" applyFill="1" applyBorder="1" applyAlignment="1">
      <alignment horizontal="center"/>
      <protection/>
    </xf>
    <xf numFmtId="0" fontId="0" fillId="2" borderId="1" xfId="61" applyBorder="1" applyProtection="1">
      <alignment horizontal="center"/>
      <protection locked="0"/>
    </xf>
    <xf numFmtId="0" fontId="9" fillId="2" borderId="19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19" xfId="61" applyFont="1" applyBorder="1">
      <alignment horizontal="center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vertical="center"/>
      <protection/>
    </xf>
    <xf numFmtId="0" fontId="9" fillId="30" borderId="24" xfId="61" applyFont="1" applyFill="1" applyBorder="1" applyAlignment="1">
      <alignment horizontal="center" vertic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0" fontId="0" fillId="0" borderId="25" xfId="61" applyFill="1" applyBorder="1" applyProtection="1">
      <alignment horizontal="center"/>
      <protection locked="0"/>
    </xf>
    <xf numFmtId="0" fontId="12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3" fillId="2" borderId="27" xfId="0" applyFont="1" applyBorder="1" applyAlignment="1" applyProtection="1">
      <alignment horizontal="right"/>
      <protection locked="0"/>
    </xf>
    <xf numFmtId="0" fontId="13" fillId="2" borderId="27" xfId="0" applyFont="1" applyBorder="1" applyAlignment="1" applyProtection="1">
      <alignment horizontal="center"/>
      <protection locked="0"/>
    </xf>
    <xf numFmtId="0" fontId="0" fillId="2" borderId="27" xfId="61" applyBorder="1" applyProtection="1">
      <alignment horizontal="center"/>
      <protection locked="0"/>
    </xf>
    <xf numFmtId="0" fontId="0" fillId="0" borderId="28" xfId="61" applyFill="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47" fillId="30" borderId="9" xfId="61" applyFont="1" applyFill="1" applyBorder="1" applyAlignment="1">
      <alignment vertical="center" wrapText="1"/>
      <protection/>
    </xf>
    <xf numFmtId="0" fontId="10" fillId="2" borderId="27" xfId="0" applyFont="1" applyBorder="1" applyAlignment="1" applyProtection="1">
      <alignment horizontal="center"/>
      <protection locked="0"/>
    </xf>
    <xf numFmtId="0" fontId="0" fillId="2" borderId="30" xfId="61" applyBorder="1" applyProtection="1">
      <alignment horizontal="center"/>
      <protection locked="0"/>
    </xf>
    <xf numFmtId="0" fontId="0" fillId="2" borderId="19" xfId="61" applyBorder="1" applyProtection="1">
      <alignment horizontal="center"/>
      <protection locked="0"/>
    </xf>
    <xf numFmtId="0" fontId="9" fillId="0" borderId="31" xfId="61" applyFont="1" applyFill="1" applyBorder="1" applyAlignment="1">
      <alignment horizontal="left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1" xfId="61" applyNumberFormat="1" applyFont="1" applyFill="1" applyBorder="1" applyAlignment="1">
      <alignment horizontal="center" vertical="center"/>
      <protection/>
    </xf>
    <xf numFmtId="2" fontId="11" fillId="0" borderId="9" xfId="61" applyNumberFormat="1" applyFont="1" applyFill="1" applyBorder="1" applyAlignment="1" applyProtection="1">
      <alignment horizontal="right" vertical="center"/>
      <protection locked="0"/>
    </xf>
    <xf numFmtId="2" fontId="9" fillId="30" borderId="9" xfId="61" applyNumberFormat="1" applyFont="1" applyFill="1" applyBorder="1" applyAlignment="1" applyProtection="1">
      <alignment vertical="center"/>
      <protection/>
    </xf>
    <xf numFmtId="165" fontId="9" fillId="30" borderId="9" xfId="61" applyNumberFormat="1" applyFont="1" applyFill="1" applyBorder="1" applyAlignment="1">
      <alignment horizontal="center" vertical="center"/>
      <protection/>
    </xf>
    <xf numFmtId="165" fontId="9" fillId="0" borderId="9" xfId="61" applyNumberFormat="1" applyFont="1" applyFill="1" applyBorder="1" applyAlignment="1">
      <alignment horizontal="center" vertical="center"/>
      <protection/>
    </xf>
    <xf numFmtId="0" fontId="12" fillId="2" borderId="32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  <protection locked="0"/>
    </xf>
    <xf numFmtId="0" fontId="12" fillId="2" borderId="25" xfId="0" applyFont="1" applyBorder="1" applyAlignment="1" applyProtection="1">
      <alignment horizontal="left"/>
      <protection locked="0"/>
    </xf>
    <xf numFmtId="0" fontId="13" fillId="2" borderId="33" xfId="0" applyFont="1" applyBorder="1" applyAlignment="1" applyProtection="1">
      <alignment horizontal="center"/>
      <protection locked="0"/>
    </xf>
    <xf numFmtId="0" fontId="13" fillId="2" borderId="34" xfId="0" applyFont="1" applyBorder="1" applyAlignment="1" applyProtection="1">
      <alignment horizontal="center"/>
      <protection locked="0"/>
    </xf>
    <xf numFmtId="0" fontId="13" fillId="2" borderId="35" xfId="0" applyFont="1" applyBorder="1" applyAlignment="1" applyProtection="1">
      <alignment horizontal="center"/>
      <protection locked="0"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36" xfId="61" applyNumberFormat="1" applyFont="1" applyFill="1" applyBorder="1" applyAlignment="1">
      <alignment horizontal="center" vertical="center" wrapText="1"/>
      <protection/>
    </xf>
    <xf numFmtId="3" fontId="9" fillId="30" borderId="37" xfId="61" applyNumberFormat="1" applyFont="1" applyFill="1" applyBorder="1" applyAlignment="1">
      <alignment horizontal="center" vertical="center" wrapText="1"/>
      <protection/>
    </xf>
    <xf numFmtId="0" fontId="0" fillId="2" borderId="37" xfId="0" applyBorder="1" applyAlignment="1">
      <alignment horizontal="center" vertical="center" wrapText="1"/>
    </xf>
    <xf numFmtId="0" fontId="0" fillId="2" borderId="38" xfId="0" applyBorder="1" applyAlignment="1">
      <alignment horizontal="center" vertical="center" wrapText="1"/>
    </xf>
    <xf numFmtId="3" fontId="9" fillId="30" borderId="39" xfId="61" applyNumberFormat="1" applyFont="1" applyFill="1" applyBorder="1" applyAlignment="1">
      <alignment horizontal="center" vertical="center" wrapText="1"/>
      <protection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0" fontId="0" fillId="2" borderId="40" xfId="0" applyBorder="1" applyAlignment="1">
      <alignment horizontal="center" vertical="center" wrapText="1"/>
    </xf>
    <xf numFmtId="0" fontId="0" fillId="2" borderId="41" xfId="0" applyBorder="1" applyAlignment="1">
      <alignment horizontal="center" vertical="center" wrapText="1"/>
    </xf>
    <xf numFmtId="0" fontId="11" fillId="30" borderId="42" xfId="61" applyFont="1" applyFill="1" applyBorder="1" applyAlignment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31" xfId="61" applyNumberFormat="1" applyFont="1" applyFill="1" applyBorder="1" applyAlignment="1">
      <alignment horizontal="center" vertical="center" wrapText="1"/>
      <protection/>
    </xf>
    <xf numFmtId="3" fontId="47" fillId="30" borderId="23" xfId="61" applyNumberFormat="1" applyFont="1" applyFill="1" applyBorder="1" applyAlignment="1">
      <alignment horizontal="center" vertical="center" wrapText="1"/>
      <protection/>
    </xf>
    <xf numFmtId="3" fontId="47" fillId="30" borderId="43" xfId="61" applyNumberFormat="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 applyProtection="1">
      <alignment horizontal="center" vertical="center"/>
      <protection locked="0"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166" fontId="9" fillId="30" borderId="20" xfId="61" applyNumberFormat="1" applyFont="1" applyFill="1" applyBorder="1" applyAlignment="1" applyProtection="1">
      <alignment horizontal="center" vertical="center" wrapText="1"/>
      <protection/>
    </xf>
    <xf numFmtId="166" fontId="9" fillId="30" borderId="21" xfId="61" applyNumberFormat="1" applyFont="1" applyFill="1" applyBorder="1" applyAlignment="1" applyProtection="1">
      <alignment horizontal="center" vertical="center" wrapText="1"/>
      <protection/>
    </xf>
    <xf numFmtId="166" fontId="9" fillId="30" borderId="22" xfId="61" applyNumberFormat="1" applyFont="1" applyFill="1" applyBorder="1" applyAlignment="1" applyProtection="1">
      <alignment horizontal="center" vertical="center" wrapText="1"/>
      <protection/>
    </xf>
    <xf numFmtId="3" fontId="47" fillId="30" borderId="44" xfId="61" applyNumberFormat="1" applyFont="1" applyFill="1" applyBorder="1" applyAlignment="1">
      <alignment horizontal="center" vertical="center" wrapText="1"/>
      <protection/>
    </xf>
    <xf numFmtId="166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0" fillId="35" borderId="15" xfId="61" applyFill="1" applyBorder="1">
      <alignment horizontal="center"/>
      <protection/>
    </xf>
    <xf numFmtId="0" fontId="10" fillId="30" borderId="45" xfId="61" applyFont="1" applyFill="1" applyBorder="1" applyAlignment="1">
      <alignment horizontal="center" vertical="center" wrapText="1"/>
      <protection/>
    </xf>
    <xf numFmtId="0" fontId="0" fillId="30" borderId="46" xfId="61" applyFont="1" applyFill="1" applyBorder="1" applyAlignment="1">
      <alignment horizontal="center" vertical="center" wrapText="1"/>
      <protection/>
    </xf>
    <xf numFmtId="0" fontId="0" fillId="30" borderId="47" xfId="6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165" fontId="9" fillId="30" borderId="9" xfId="61" applyNumberFormat="1" applyFont="1" applyFill="1" applyBorder="1" applyAlignment="1">
      <alignment horizontal="center"/>
      <protection/>
    </xf>
    <xf numFmtId="3" fontId="10" fillId="30" borderId="20" xfId="61" applyNumberFormat="1" applyFont="1" applyFill="1" applyBorder="1" applyAlignment="1" applyProtection="1">
      <alignment horizontal="center" vertical="center"/>
      <protection locked="0"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9" fontId="9" fillId="30" borderId="20" xfId="65" applyNumberFormat="1" applyFont="1" applyFill="1" applyBorder="1" applyAlignment="1" applyProtection="1">
      <alignment horizontal="center" vertical="center"/>
      <protection/>
    </xf>
    <xf numFmtId="9" fontId="9" fillId="30" borderId="21" xfId="65" applyNumberFormat="1" applyFont="1" applyFill="1" applyBorder="1" applyAlignment="1" applyProtection="1">
      <alignment horizontal="center" vertical="center"/>
      <protection/>
    </xf>
    <xf numFmtId="9" fontId="9" fillId="30" borderId="22" xfId="65" applyNumberFormat="1" applyFont="1" applyFill="1" applyBorder="1" applyAlignment="1" applyProtection="1">
      <alignment horizontal="center" vertical="center"/>
      <protection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38100</xdr:rowOff>
    </xdr:from>
    <xdr:to>
      <xdr:col>5</xdr:col>
      <xdr:colOff>114300</xdr:colOff>
      <xdr:row>23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773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23</xdr:row>
      <xdr:rowOff>47625</xdr:rowOff>
    </xdr:from>
    <xdr:to>
      <xdr:col>7</xdr:col>
      <xdr:colOff>733425</xdr:colOff>
      <xdr:row>23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0868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M56"/>
  <sheetViews>
    <sheetView showGridLines="0"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0" customHeight="1" zeroHeight="1"/>
  <cols>
    <col min="1" max="1" width="1.7109375" style="21" customWidth="1"/>
    <col min="2" max="2" width="5.00390625" style="21" customWidth="1"/>
    <col min="3" max="3" width="34.8515625" style="21" customWidth="1"/>
    <col min="4" max="4" width="14.7109375" style="22" customWidth="1"/>
    <col min="5" max="5" width="8.7109375" style="21" bestFit="1" customWidth="1"/>
    <col min="6" max="6" width="11.8515625" style="21" customWidth="1"/>
    <col min="7" max="7" width="11.28125" style="21" customWidth="1"/>
    <col min="8" max="8" width="11.57421875" style="21" customWidth="1"/>
    <col min="9" max="9" width="11.421875" style="24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33" customHeight="1">
      <c r="A2" s="93"/>
      <c r="B2" s="94" t="s">
        <v>37</v>
      </c>
      <c r="C2" s="95"/>
      <c r="D2" s="95"/>
      <c r="E2" s="95"/>
      <c r="F2" s="95"/>
      <c r="G2" s="95"/>
      <c r="H2" s="95"/>
      <c r="I2" s="95"/>
      <c r="J2" s="95"/>
      <c r="K2" s="95"/>
      <c r="L2" s="96"/>
      <c r="M2" s="6"/>
    </row>
    <row r="3" spans="1:13" ht="12.75">
      <c r="A3" s="93"/>
      <c r="B3" s="97" t="s">
        <v>0</v>
      </c>
      <c r="C3" s="98"/>
      <c r="D3" s="99" t="s">
        <v>21</v>
      </c>
      <c r="E3" s="100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101" t="s">
        <v>7</v>
      </c>
      <c r="L3" s="102" t="s">
        <v>8</v>
      </c>
      <c r="M3" s="6"/>
    </row>
    <row r="4" spans="1:13" ht="12.75">
      <c r="A4" s="93"/>
      <c r="B4" s="39" t="s">
        <v>9</v>
      </c>
      <c r="C4" s="9" t="s">
        <v>10</v>
      </c>
      <c r="D4" s="99"/>
      <c r="E4" s="100"/>
      <c r="F4" s="103" t="s">
        <v>11</v>
      </c>
      <c r="G4" s="103"/>
      <c r="H4" s="103"/>
      <c r="I4" s="103"/>
      <c r="J4" s="103"/>
      <c r="K4" s="101"/>
      <c r="L4" s="102"/>
      <c r="M4" s="6"/>
    </row>
    <row r="5" spans="1:13" ht="12.75">
      <c r="A5" s="93"/>
      <c r="B5" s="40">
        <v>1</v>
      </c>
      <c r="C5" s="9">
        <v>2</v>
      </c>
      <c r="D5" s="7">
        <v>3</v>
      </c>
      <c r="E5" s="29">
        <v>4</v>
      </c>
      <c r="F5" s="30">
        <v>5</v>
      </c>
      <c r="G5" s="31">
        <v>6</v>
      </c>
      <c r="H5" s="31">
        <v>7</v>
      </c>
      <c r="I5" s="31">
        <v>8</v>
      </c>
      <c r="J5" s="32">
        <v>9</v>
      </c>
      <c r="K5" s="8">
        <v>10</v>
      </c>
      <c r="L5" s="38">
        <v>11</v>
      </c>
      <c r="M5" s="6"/>
    </row>
    <row r="6" spans="1:13" ht="33.75">
      <c r="A6" s="93"/>
      <c r="B6" s="69">
        <v>1</v>
      </c>
      <c r="C6" s="18" t="s">
        <v>30</v>
      </c>
      <c r="D6" s="7" t="s">
        <v>22</v>
      </c>
      <c r="E6" s="11" t="s">
        <v>36</v>
      </c>
      <c r="F6" s="104"/>
      <c r="G6" s="105"/>
      <c r="H6" s="105"/>
      <c r="I6" s="105"/>
      <c r="J6" s="106"/>
      <c r="K6" s="110" t="str">
        <f>IF(F6-F7=0,"Nu sunt diferente","Sunt diferente!")</f>
        <v>Nu sunt diferente</v>
      </c>
      <c r="L6" s="111" t="s">
        <v>22</v>
      </c>
      <c r="M6" s="6"/>
    </row>
    <row r="7" spans="1:13" s="15" customFormat="1" ht="33.75">
      <c r="A7" s="93"/>
      <c r="B7" s="69"/>
      <c r="C7" s="19" t="s">
        <v>16</v>
      </c>
      <c r="D7" s="12" t="s">
        <v>22</v>
      </c>
      <c r="E7" s="13" t="s">
        <v>36</v>
      </c>
      <c r="F7" s="112"/>
      <c r="G7" s="112"/>
      <c r="H7" s="112"/>
      <c r="I7" s="112"/>
      <c r="J7" s="112"/>
      <c r="K7" s="110"/>
      <c r="L7" s="111"/>
      <c r="M7" s="14"/>
    </row>
    <row r="8" spans="1:13" ht="33.75">
      <c r="A8" s="93"/>
      <c r="B8" s="69">
        <v>2</v>
      </c>
      <c r="C8" s="18" t="s">
        <v>39</v>
      </c>
      <c r="D8" s="7" t="s">
        <v>24</v>
      </c>
      <c r="E8" s="11" t="s">
        <v>36</v>
      </c>
      <c r="F8" s="26"/>
      <c r="G8" s="26"/>
      <c r="H8" s="26"/>
      <c r="I8" s="26"/>
      <c r="J8" s="26"/>
      <c r="K8" s="80" t="str">
        <f>IF(F8-F9=0,IF(G8-G9=0,IF(H8-H9=0,IF(I8-I9=0,IF(J8-J9=0,"Nu sunt diferente","Sunt diferente!"),"Sunt diferente!"),"Sunt diferente!"),"Sunt diferente!"),"Sunt diferente!")</f>
        <v>Nu sunt diferente</v>
      </c>
      <c r="L8" s="85" t="str">
        <f>IF(AND(G8&gt;=0,H8&gt;=0,I8&gt;=0,J8&gt;=0),"Respecta criteriu","Nu respecta criteriu!")</f>
        <v>Respecta criteriu</v>
      </c>
      <c r="M8" s="6"/>
    </row>
    <row r="9" spans="1:13" ht="45">
      <c r="A9" s="93"/>
      <c r="B9" s="69"/>
      <c r="C9" s="16" t="s">
        <v>40</v>
      </c>
      <c r="D9" s="12" t="s">
        <v>24</v>
      </c>
      <c r="E9" s="13" t="s">
        <v>36</v>
      </c>
      <c r="F9" s="28"/>
      <c r="G9" s="28"/>
      <c r="H9" s="28"/>
      <c r="I9" s="28"/>
      <c r="J9" s="28"/>
      <c r="K9" s="80"/>
      <c r="L9" s="85"/>
      <c r="M9" s="6"/>
    </row>
    <row r="10" spans="1:12" s="17" customFormat="1" ht="47.25" customHeight="1">
      <c r="A10" s="93"/>
      <c r="B10" s="69">
        <v>3</v>
      </c>
      <c r="C10" s="52" t="s">
        <v>27</v>
      </c>
      <c r="D10" s="7" t="s">
        <v>23</v>
      </c>
      <c r="E10" s="61" t="s">
        <v>13</v>
      </c>
      <c r="F10" s="86" t="e">
        <f>ROUND(F6/((F8+G8+H8+I8+J8+J8*7)/12),4)</f>
        <v>#DIV/0!</v>
      </c>
      <c r="G10" s="87"/>
      <c r="H10" s="87"/>
      <c r="I10" s="87"/>
      <c r="J10" s="88"/>
      <c r="K10" s="89" t="e">
        <f>IF(F10-F11=0,"Nu sunt diferente","Sunt diferente!")</f>
        <v>#DIV/0!</v>
      </c>
      <c r="L10" s="82" t="e">
        <f>IF(F10&lt;=12,"Respecta criteriu","Nu respecta criteriu!")</f>
        <v>#DIV/0!</v>
      </c>
    </row>
    <row r="11" spans="1:12" s="17" customFormat="1" ht="42" customHeight="1">
      <c r="A11" s="93"/>
      <c r="B11" s="69"/>
      <c r="C11" s="19" t="s">
        <v>26</v>
      </c>
      <c r="D11" s="12" t="s">
        <v>23</v>
      </c>
      <c r="E11" s="62" t="s">
        <v>13</v>
      </c>
      <c r="F11" s="90"/>
      <c r="G11" s="91"/>
      <c r="H11" s="91"/>
      <c r="I11" s="91"/>
      <c r="J11" s="92"/>
      <c r="K11" s="89"/>
      <c r="L11" s="82"/>
    </row>
    <row r="12" spans="1:12" s="17" customFormat="1" ht="12.75" customHeight="1">
      <c r="A12" s="93"/>
      <c r="B12" s="41">
        <v>4</v>
      </c>
      <c r="C12" s="10" t="s">
        <v>15</v>
      </c>
      <c r="D12" s="7" t="s">
        <v>12</v>
      </c>
      <c r="E12" s="61"/>
      <c r="F12" s="107">
        <v>0.08</v>
      </c>
      <c r="G12" s="108"/>
      <c r="H12" s="108"/>
      <c r="I12" s="108"/>
      <c r="J12" s="109"/>
      <c r="K12" s="36" t="s">
        <v>22</v>
      </c>
      <c r="L12" s="42" t="s">
        <v>22</v>
      </c>
    </row>
    <row r="13" spans="1:12" s="17" customFormat="1" ht="47.25" customHeight="1">
      <c r="A13" s="93"/>
      <c r="B13" s="69">
        <v>5</v>
      </c>
      <c r="C13" s="10" t="s">
        <v>32</v>
      </c>
      <c r="D13" s="7" t="s">
        <v>22</v>
      </c>
      <c r="E13" s="61" t="s">
        <v>14</v>
      </c>
      <c r="F13" s="27"/>
      <c r="G13" s="27"/>
      <c r="H13" s="27"/>
      <c r="I13" s="27"/>
      <c r="J13" s="27"/>
      <c r="K13" s="70" t="e">
        <f>IF(F17-F18=0,IF(G17-G18=0,IF(H17-H18=0,IF(I17-I18=0,IF(J17-J18=0,"Nu sunt diferente","Sunt diferente!"),"Sunt diferente!"),"Sunt diferente!"),"Sunt diferente!"),"Sunt diferente!")</f>
        <v>#DIV/0!</v>
      </c>
      <c r="L13" s="74" t="e">
        <f>IF(MIN(G17,H17,I17,J17)&gt;=1.2,"Respecta criteriu","Nu respecta criteriu!")</f>
        <v>#DIV/0!</v>
      </c>
    </row>
    <row r="14" spans="1:12" s="17" customFormat="1" ht="107.25" customHeight="1">
      <c r="A14" s="93"/>
      <c r="B14" s="69"/>
      <c r="C14" s="10" t="s">
        <v>35</v>
      </c>
      <c r="D14" s="7" t="s">
        <v>22</v>
      </c>
      <c r="E14" s="61" t="s">
        <v>14</v>
      </c>
      <c r="F14" s="27"/>
      <c r="G14" s="27"/>
      <c r="H14" s="27"/>
      <c r="I14" s="27"/>
      <c r="J14" s="27"/>
      <c r="K14" s="71"/>
      <c r="L14" s="75"/>
    </row>
    <row r="15" spans="1:12" s="17" customFormat="1" ht="36" customHeight="1">
      <c r="A15" s="93"/>
      <c r="B15" s="69"/>
      <c r="C15" s="10" t="s">
        <v>33</v>
      </c>
      <c r="D15" s="7" t="s">
        <v>22</v>
      </c>
      <c r="E15" s="61" t="s">
        <v>14</v>
      </c>
      <c r="F15" s="27"/>
      <c r="G15" s="27"/>
      <c r="H15" s="27"/>
      <c r="I15" s="27"/>
      <c r="J15" s="27"/>
      <c r="K15" s="72"/>
      <c r="L15" s="76"/>
    </row>
    <row r="16" spans="1:12" s="17" customFormat="1" ht="33.75">
      <c r="A16" s="93"/>
      <c r="B16" s="69"/>
      <c r="C16" s="18" t="s">
        <v>34</v>
      </c>
      <c r="D16" s="7" t="s">
        <v>22</v>
      </c>
      <c r="E16" s="61" t="s">
        <v>14</v>
      </c>
      <c r="F16" s="26"/>
      <c r="G16" s="26"/>
      <c r="H16" s="26"/>
      <c r="I16" s="26"/>
      <c r="J16" s="26"/>
      <c r="K16" s="72"/>
      <c r="L16" s="76"/>
    </row>
    <row r="17" spans="1:12" s="17" customFormat="1" ht="27.75" customHeight="1">
      <c r="A17" s="93"/>
      <c r="B17" s="69"/>
      <c r="C17" s="18" t="s">
        <v>31</v>
      </c>
      <c r="D17" s="7" t="s">
        <v>25</v>
      </c>
      <c r="E17" s="61" t="s">
        <v>14</v>
      </c>
      <c r="F17" s="60" t="e">
        <f>ROUND((F14-F15-F16)/F13,4)</f>
        <v>#DIV/0!</v>
      </c>
      <c r="G17" s="60" t="e">
        <f>ROUND((G14-G15-G16)/G13,4)</f>
        <v>#DIV/0!</v>
      </c>
      <c r="H17" s="60" t="e">
        <f>ROUND((H14-H15-H16)/H13,4)</f>
        <v>#DIV/0!</v>
      </c>
      <c r="I17" s="60" t="e">
        <f>ROUND((I14-I15-I16)/I13,4)</f>
        <v>#DIV/0!</v>
      </c>
      <c r="J17" s="60" t="e">
        <f>ROUND((J14-J15-J16)/J13,4)</f>
        <v>#DIV/0!</v>
      </c>
      <c r="K17" s="72"/>
      <c r="L17" s="76"/>
    </row>
    <row r="18" spans="1:12" s="17" customFormat="1" ht="33.75">
      <c r="A18" s="93"/>
      <c r="B18" s="69"/>
      <c r="C18" s="19" t="s">
        <v>17</v>
      </c>
      <c r="D18" s="12" t="s">
        <v>25</v>
      </c>
      <c r="E18" s="62" t="s">
        <v>14</v>
      </c>
      <c r="F18" s="59"/>
      <c r="G18" s="59"/>
      <c r="H18" s="59"/>
      <c r="I18" s="59"/>
      <c r="J18" s="59"/>
      <c r="K18" s="73"/>
      <c r="L18" s="77"/>
    </row>
    <row r="19" spans="1:12" s="17" customFormat="1" ht="22.5">
      <c r="A19" s="93"/>
      <c r="B19" s="69">
        <v>6</v>
      </c>
      <c r="C19" s="18" t="s">
        <v>18</v>
      </c>
      <c r="D19" s="7" t="s">
        <v>24</v>
      </c>
      <c r="E19" s="20" t="s">
        <v>36</v>
      </c>
      <c r="F19" s="79">
        <f>ROUND(F8/(1+F12)+G8/(1+F12)^2+H8/(1+F12)^3+I8/(1+F12)^4+J8/(1+F12)^5+J8/(1+F12)^6+J8/(1+F12)^7+J8/(1+F12)^8+J8/(1+F12)^9+J8/(1+F12)^10+J8/(1+F12)^11+J8/(1+F12)^12-F6,0)</f>
        <v>0</v>
      </c>
      <c r="G19" s="79"/>
      <c r="H19" s="79"/>
      <c r="I19" s="79"/>
      <c r="J19" s="79"/>
      <c r="K19" s="80" t="str">
        <f>IF(F19-F20=0,"Nu sunt diferente","Sunt diferente!")</f>
        <v>Nu sunt diferente</v>
      </c>
      <c r="L19" s="82" t="str">
        <f>IF(F19&gt;=0,"Respecta criteriu","Nu respecta criteriu!")</f>
        <v>Respecta criteriu</v>
      </c>
    </row>
    <row r="20" spans="1:12" s="17" customFormat="1" ht="34.5" thickBot="1">
      <c r="A20" s="93"/>
      <c r="B20" s="78"/>
      <c r="C20" s="56" t="s">
        <v>19</v>
      </c>
      <c r="D20" s="57" t="s">
        <v>24</v>
      </c>
      <c r="E20" s="58" t="s">
        <v>36</v>
      </c>
      <c r="F20" s="84"/>
      <c r="G20" s="84"/>
      <c r="H20" s="84"/>
      <c r="I20" s="84"/>
      <c r="J20" s="84"/>
      <c r="K20" s="81"/>
      <c r="L20" s="83"/>
    </row>
    <row r="21" spans="1:12" s="17" customFormat="1" ht="11.25" customHeight="1">
      <c r="A21" s="21"/>
      <c r="B21" s="54"/>
      <c r="C21" s="55"/>
      <c r="D21" s="34"/>
      <c r="E21" s="55"/>
      <c r="F21" s="55"/>
      <c r="G21" s="55"/>
      <c r="H21" s="55"/>
      <c r="I21" s="55"/>
      <c r="J21" s="35"/>
      <c r="K21" s="35"/>
      <c r="L21" s="43"/>
    </row>
    <row r="22" spans="1:12" s="17" customFormat="1" ht="17.25" customHeight="1">
      <c r="A22" s="21"/>
      <c r="B22" s="63" t="s">
        <v>38</v>
      </c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s="17" customFormat="1" ht="14.25" customHeight="1">
      <c r="A23" s="21"/>
      <c r="B23" s="44"/>
      <c r="C23" s="45"/>
      <c r="D23" s="45"/>
      <c r="E23" s="45"/>
      <c r="F23" s="45"/>
      <c r="G23" s="46"/>
      <c r="H23" s="45"/>
      <c r="I23" s="33"/>
      <c r="J23" s="35"/>
      <c r="K23" s="35"/>
      <c r="L23" s="43"/>
    </row>
    <row r="24" spans="1:12" s="17" customFormat="1" ht="16.5" customHeight="1" thickBot="1">
      <c r="A24" s="21"/>
      <c r="B24" s="66" t="s">
        <v>41</v>
      </c>
      <c r="C24" s="67"/>
      <c r="D24" s="68"/>
      <c r="E24" s="47" t="s">
        <v>28</v>
      </c>
      <c r="F24" s="48"/>
      <c r="G24" s="53" t="s">
        <v>20</v>
      </c>
      <c r="H24" s="48" t="s">
        <v>29</v>
      </c>
      <c r="I24" s="49"/>
      <c r="J24" s="50"/>
      <c r="K24" s="50"/>
      <c r="L24" s="51"/>
    </row>
    <row r="25" spans="1:9" s="17" customFormat="1" ht="12.75" customHeight="1">
      <c r="A25" s="21"/>
      <c r="B25" s="25"/>
      <c r="C25" s="25"/>
      <c r="D25" s="37"/>
      <c r="E25" s="25"/>
      <c r="F25" s="25"/>
      <c r="G25" s="25"/>
      <c r="H25" s="25"/>
      <c r="I25" s="25"/>
    </row>
    <row r="26" spans="1:9" s="17" customFormat="1" ht="12.75" customHeight="1">
      <c r="A26" s="21"/>
      <c r="B26" s="21"/>
      <c r="C26" s="21"/>
      <c r="D26" s="22"/>
      <c r="E26" s="21"/>
      <c r="F26" s="21"/>
      <c r="G26" s="21"/>
      <c r="H26" s="21"/>
      <c r="I26" s="23"/>
    </row>
    <row r="27" spans="1:9" s="17" customFormat="1" ht="12.75" customHeight="1">
      <c r="A27" s="21"/>
      <c r="B27" s="21"/>
      <c r="C27" s="21"/>
      <c r="D27" s="22"/>
      <c r="E27" s="21"/>
      <c r="F27" s="21"/>
      <c r="G27" s="21"/>
      <c r="H27" s="21"/>
      <c r="I27" s="21"/>
    </row>
    <row r="28" spans="1:9" s="17" customFormat="1" ht="12.75" customHeight="1">
      <c r="A28" s="21"/>
      <c r="B28" s="21"/>
      <c r="C28" s="21"/>
      <c r="D28" s="22"/>
      <c r="E28" s="21"/>
      <c r="F28" s="21"/>
      <c r="G28" s="21"/>
      <c r="H28" s="21"/>
      <c r="I28" s="21"/>
    </row>
    <row r="29" spans="1:9" s="17" customFormat="1" ht="12.75" customHeight="1">
      <c r="A29" s="21"/>
      <c r="B29" s="21"/>
      <c r="C29" s="21"/>
      <c r="D29" s="22"/>
      <c r="E29" s="21"/>
      <c r="F29" s="21"/>
      <c r="G29" s="21"/>
      <c r="H29" s="21"/>
      <c r="I29" s="21"/>
    </row>
    <row r="30" spans="1:9" s="17" customFormat="1" ht="12.75" customHeight="1">
      <c r="A30" s="21"/>
      <c r="B30" s="21"/>
      <c r="C30" s="21"/>
      <c r="D30" s="22"/>
      <c r="E30" s="21"/>
      <c r="F30" s="21"/>
      <c r="G30" s="21"/>
      <c r="H30" s="21"/>
      <c r="I30" s="21"/>
    </row>
    <row r="31" spans="1:9" s="17" customFormat="1" ht="12.75" customHeight="1">
      <c r="A31" s="21"/>
      <c r="B31" s="21"/>
      <c r="C31" s="21"/>
      <c r="D31" s="22"/>
      <c r="E31" s="21"/>
      <c r="F31" s="21"/>
      <c r="G31" s="21"/>
      <c r="H31" s="21"/>
      <c r="I31" s="21"/>
    </row>
    <row r="32" spans="1:9" s="17" customFormat="1" ht="12.75" customHeight="1">
      <c r="A32" s="21"/>
      <c r="B32" s="21"/>
      <c r="C32" s="21"/>
      <c r="D32" s="22"/>
      <c r="E32" s="21"/>
      <c r="F32" s="21"/>
      <c r="G32" s="21"/>
      <c r="H32" s="21"/>
      <c r="I32" s="21"/>
    </row>
    <row r="33" spans="1:9" s="17" customFormat="1" ht="12.75" customHeight="1">
      <c r="A33" s="21"/>
      <c r="B33" s="21"/>
      <c r="C33" s="21"/>
      <c r="D33" s="22"/>
      <c r="E33" s="21"/>
      <c r="F33" s="21"/>
      <c r="G33" s="21"/>
      <c r="H33" s="21"/>
      <c r="I33" s="21"/>
    </row>
    <row r="34" spans="1:9" s="17" customFormat="1" ht="12.75" customHeight="1">
      <c r="A34" s="21"/>
      <c r="B34" s="21"/>
      <c r="C34" s="21"/>
      <c r="D34" s="22"/>
      <c r="E34" s="21"/>
      <c r="F34" s="21"/>
      <c r="G34" s="21"/>
      <c r="H34" s="21"/>
      <c r="I34" s="21"/>
    </row>
    <row r="35" spans="1:9" s="17" customFormat="1" ht="12.75" customHeight="1">
      <c r="A35" s="21"/>
      <c r="B35" s="21"/>
      <c r="C35" s="21"/>
      <c r="D35" s="22"/>
      <c r="E35" s="21"/>
      <c r="F35" s="21"/>
      <c r="G35" s="21"/>
      <c r="H35" s="21"/>
      <c r="I35" s="21"/>
    </row>
    <row r="36" spans="1:9" s="17" customFormat="1" ht="12.75" customHeight="1">
      <c r="A36" s="21"/>
      <c r="B36" s="21"/>
      <c r="C36" s="21"/>
      <c r="D36" s="22"/>
      <c r="E36" s="21"/>
      <c r="F36" s="21"/>
      <c r="G36" s="21"/>
      <c r="H36" s="21"/>
      <c r="I36" s="21"/>
    </row>
    <row r="37" spans="1:9" s="17" customFormat="1" ht="12.75" customHeight="1">
      <c r="A37" s="21"/>
      <c r="B37" s="21"/>
      <c r="C37" s="21"/>
      <c r="D37" s="22"/>
      <c r="E37" s="21"/>
      <c r="F37" s="21"/>
      <c r="G37" s="21"/>
      <c r="H37" s="21"/>
      <c r="I37" s="21"/>
    </row>
    <row r="38" spans="1:9" s="17" customFormat="1" ht="12.75" customHeight="1">
      <c r="A38" s="21"/>
      <c r="B38" s="21"/>
      <c r="C38" s="21"/>
      <c r="D38" s="22"/>
      <c r="E38" s="21"/>
      <c r="F38" s="21"/>
      <c r="G38" s="21"/>
      <c r="H38" s="21"/>
      <c r="I38" s="21"/>
    </row>
    <row r="39" spans="1:9" s="17" customFormat="1" ht="12.75" customHeight="1">
      <c r="A39" s="21"/>
      <c r="B39" s="21"/>
      <c r="C39" s="21"/>
      <c r="D39" s="22"/>
      <c r="E39" s="21"/>
      <c r="F39" s="21"/>
      <c r="G39" s="21"/>
      <c r="H39" s="21"/>
      <c r="I39" s="21"/>
    </row>
    <row r="40" spans="1:9" s="17" customFormat="1" ht="12.75" customHeight="1">
      <c r="A40" s="21"/>
      <c r="B40" s="21"/>
      <c r="C40" s="21"/>
      <c r="D40" s="22"/>
      <c r="E40" s="21"/>
      <c r="F40" s="21"/>
      <c r="G40" s="21"/>
      <c r="H40" s="21"/>
      <c r="I40" s="21"/>
    </row>
    <row r="41" spans="1:9" s="17" customFormat="1" ht="12.75" customHeight="1">
      <c r="A41" s="21"/>
      <c r="B41" s="21"/>
      <c r="C41" s="21"/>
      <c r="D41" s="22"/>
      <c r="E41" s="21"/>
      <c r="F41" s="21"/>
      <c r="G41" s="21"/>
      <c r="H41" s="21"/>
      <c r="I41" s="21"/>
    </row>
    <row r="42" spans="1:9" s="17" customFormat="1" ht="12.75" customHeight="1">
      <c r="A42" s="21"/>
      <c r="B42" s="21"/>
      <c r="C42" s="21"/>
      <c r="D42" s="22"/>
      <c r="E42" s="21"/>
      <c r="F42" s="21"/>
      <c r="G42" s="21"/>
      <c r="H42" s="21"/>
      <c r="I42" s="21"/>
    </row>
    <row r="43" spans="1:9" s="17" customFormat="1" ht="12.75" customHeight="1">
      <c r="A43" s="21"/>
      <c r="B43" s="21"/>
      <c r="C43" s="21"/>
      <c r="D43" s="22"/>
      <c r="E43" s="21"/>
      <c r="F43" s="21"/>
      <c r="G43" s="21"/>
      <c r="H43" s="21"/>
      <c r="I43" s="21"/>
    </row>
    <row r="44" spans="1:9" s="17" customFormat="1" ht="12.75" customHeight="1">
      <c r="A44" s="21"/>
      <c r="B44" s="21"/>
      <c r="C44" s="21"/>
      <c r="D44" s="22"/>
      <c r="E44" s="21"/>
      <c r="F44" s="21"/>
      <c r="G44" s="21"/>
      <c r="H44" s="21"/>
      <c r="I44" s="21"/>
    </row>
    <row r="45" spans="1:9" s="17" customFormat="1" ht="12.75" customHeight="1">
      <c r="A45" s="21"/>
      <c r="B45" s="21"/>
      <c r="C45" s="21"/>
      <c r="D45" s="22"/>
      <c r="E45" s="21"/>
      <c r="F45" s="21"/>
      <c r="G45" s="21"/>
      <c r="H45" s="21"/>
      <c r="I45" s="21"/>
    </row>
    <row r="46" spans="1:9" s="17" customFormat="1" ht="12.75" customHeight="1">
      <c r="A46" s="21"/>
      <c r="B46" s="21"/>
      <c r="C46" s="21"/>
      <c r="D46" s="22"/>
      <c r="E46" s="21"/>
      <c r="F46" s="21"/>
      <c r="G46" s="21"/>
      <c r="H46" s="21"/>
      <c r="I46" s="21"/>
    </row>
    <row r="47" spans="1:9" s="17" customFormat="1" ht="12.75" customHeight="1">
      <c r="A47" s="21"/>
      <c r="B47" s="21"/>
      <c r="C47" s="21"/>
      <c r="D47" s="22"/>
      <c r="E47" s="21"/>
      <c r="F47" s="21"/>
      <c r="G47" s="21"/>
      <c r="H47" s="21"/>
      <c r="I47" s="21"/>
    </row>
    <row r="48" spans="1:9" s="17" customFormat="1" ht="12.75" customHeight="1">
      <c r="A48" s="21"/>
      <c r="B48" s="21"/>
      <c r="C48" s="21"/>
      <c r="D48" s="22"/>
      <c r="E48" s="21"/>
      <c r="F48" s="21"/>
      <c r="G48" s="21"/>
      <c r="H48" s="21"/>
      <c r="I48" s="21"/>
    </row>
    <row r="49" spans="1:9" s="17" customFormat="1" ht="12.75" customHeight="1">
      <c r="A49" s="21"/>
      <c r="B49" s="21"/>
      <c r="C49" s="21"/>
      <c r="D49" s="22"/>
      <c r="E49" s="21"/>
      <c r="F49" s="21"/>
      <c r="G49" s="21"/>
      <c r="H49" s="21"/>
      <c r="I49" s="21"/>
    </row>
    <row r="50" spans="1:9" s="17" customFormat="1" ht="12.75" customHeight="1">
      <c r="A50" s="21"/>
      <c r="B50" s="21"/>
      <c r="C50" s="21"/>
      <c r="D50" s="22"/>
      <c r="E50" s="21"/>
      <c r="F50" s="21"/>
      <c r="G50" s="21"/>
      <c r="H50" s="21"/>
      <c r="I50" s="21"/>
    </row>
    <row r="51" spans="1:9" s="17" customFormat="1" ht="12.75" customHeight="1">
      <c r="A51" s="21"/>
      <c r="B51" s="21"/>
      <c r="C51" s="21"/>
      <c r="D51" s="22"/>
      <c r="E51" s="21"/>
      <c r="F51" s="21"/>
      <c r="G51" s="21"/>
      <c r="H51" s="21"/>
      <c r="I51" s="21"/>
    </row>
    <row r="52" spans="1:9" s="17" customFormat="1" ht="12.75" customHeight="1">
      <c r="A52" s="21"/>
      <c r="B52" s="21"/>
      <c r="C52" s="21"/>
      <c r="D52" s="22"/>
      <c r="E52" s="21"/>
      <c r="F52" s="21"/>
      <c r="G52" s="21"/>
      <c r="H52" s="21"/>
      <c r="I52" s="21"/>
    </row>
    <row r="53" spans="1:9" s="17" customFormat="1" ht="12.75" customHeight="1">
      <c r="A53" s="21"/>
      <c r="B53" s="21"/>
      <c r="C53" s="21"/>
      <c r="D53" s="22"/>
      <c r="E53" s="21"/>
      <c r="F53" s="21"/>
      <c r="G53" s="21"/>
      <c r="H53" s="21"/>
      <c r="I53" s="21"/>
    </row>
    <row r="54" spans="1:9" s="17" customFormat="1" ht="12.75" customHeight="1">
      <c r="A54" s="21"/>
      <c r="B54" s="21"/>
      <c r="C54" s="21"/>
      <c r="D54" s="22"/>
      <c r="E54" s="21"/>
      <c r="F54" s="21"/>
      <c r="G54" s="21"/>
      <c r="H54" s="21"/>
      <c r="I54" s="21"/>
    </row>
    <row r="55" spans="1:9" s="17" customFormat="1" ht="12.75" customHeight="1">
      <c r="A55" s="21"/>
      <c r="B55" s="21"/>
      <c r="C55" s="21"/>
      <c r="D55" s="22"/>
      <c r="E55" s="21"/>
      <c r="F55" s="21"/>
      <c r="G55" s="21"/>
      <c r="H55" s="21"/>
      <c r="I55" s="21"/>
    </row>
    <row r="56" spans="10:12" ht="12.75" customHeight="1">
      <c r="J56" s="25"/>
      <c r="K56" s="25"/>
      <c r="L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D47C" sheet="1" objects="1" scenarios="1"/>
  <protectedRanges>
    <protectedRange sqref="F13:J15 F11 F18:J18 F6:J9 F20:J20" name="Range1"/>
  </protectedRanges>
  <mergeCells count="32">
    <mergeCell ref="A2:A20"/>
    <mergeCell ref="B2:L2"/>
    <mergeCell ref="B3:C3"/>
    <mergeCell ref="D3:D4"/>
    <mergeCell ref="E3:E4"/>
    <mergeCell ref="K3:K4"/>
    <mergeCell ref="L3:L4"/>
    <mergeCell ref="F4:J4"/>
    <mergeCell ref="B6:B7"/>
    <mergeCell ref="F6:J6"/>
    <mergeCell ref="F12:J12"/>
    <mergeCell ref="K6:K7"/>
    <mergeCell ref="L6:L7"/>
    <mergeCell ref="F7:J7"/>
    <mergeCell ref="B8:B9"/>
    <mergeCell ref="K8:K9"/>
    <mergeCell ref="L8:L9"/>
    <mergeCell ref="B10:B11"/>
    <mergeCell ref="F10:J10"/>
    <mergeCell ref="K10:K11"/>
    <mergeCell ref="L10:L11"/>
    <mergeCell ref="F11:J11"/>
    <mergeCell ref="B22:L22"/>
    <mergeCell ref="B24:D24"/>
    <mergeCell ref="B13:B18"/>
    <mergeCell ref="K13:K18"/>
    <mergeCell ref="L13:L18"/>
    <mergeCell ref="B19:B20"/>
    <mergeCell ref="F19:J19"/>
    <mergeCell ref="K19:K20"/>
    <mergeCell ref="L19:L20"/>
    <mergeCell ref="F20:J20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Gina Tudose</cp:lastModifiedBy>
  <cp:lastPrinted>2017-10-04T06:58:37Z</cp:lastPrinted>
  <dcterms:created xsi:type="dcterms:W3CDTF">2004-10-01T12:40:42Z</dcterms:created>
  <dcterms:modified xsi:type="dcterms:W3CDTF">2017-10-10T12:49:55Z</dcterms:modified>
  <cp:category/>
  <cp:version/>
  <cp:contentType/>
  <cp:contentStatus/>
</cp:coreProperties>
</file>